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 ?><Relationships xmlns="http://schemas.openxmlformats.org/package/2006/relationships">
<Relationship Id="rId1" Type="http://schemas.openxmlformats.org/officeDocument/2006/relationships/officeDocument" Target="xl/workbook.xml"/>
<Relationship Id="rId2" Type="http://schemas.openxmlformats.org/package/2006/relationships/metadata/core-properties" Target="docProps/core.xml"/>
</Relationships>

</file>

<file path=xl/workbook.xml><?xml version="1.0" encoding="utf-8"?>
<workbook xmlns:r="http://schemas.openxmlformats.org/officeDocument/2006/relationships" xmlns="http://schemas.openxmlformats.org/spreadsheetml/2006/main">
  <sheets>
    <sheet name="Products" sheetId="1" r:id="rId1"/>
  </sheets>
</workbook>
</file>

<file path=xl/sharedStrings.xml><?xml version="1.0" encoding="utf-8"?>
<sst xmlns="http://schemas.openxmlformats.org/spreadsheetml/2006/main" count="141" uniqueCount="141">
  <si>
    <t>Product or Part number</t>
  </si>
  <si>
    <t>Subcategory</t>
  </si>
  <si>
    <t>PDF data sheet</t>
  </si>
  <si>
    <t>HTML data sheet</t>
  </si>
  <si>
    <t>Rating</t>
  </si>
  <si>
    <t>Operating temperature range (°C)</t>
  </si>
  <si>
    <t>Package type</t>
  </si>
  <si>
    <t>Pin count</t>
  </si>
  <si>
    <t>Price|Quantity (USD)</t>
  </si>
  <si>
    <t>Status</t>
  </si>
  <si>
    <t>SPDIF 收发器</t>
  </si>
  <si>
    <t>Automotive</t>
  </si>
  <si>
    <t>-40 to 105</t>
  </si>
  <si>
    <t>TQFP</t>
  </si>
  <si>
    <t>正在供货</t>
  </si>
  <si>
    <t>音频开关</t>
  </si>
  <si>
    <t>Automotive</t>
  </si>
  <si>
    <t>-40 to 125</t>
  </si>
  <si>
    <t>VSSOP</t>
  </si>
  <si>
    <t>正在供货</t>
  </si>
  <si>
    <t>音频开关</t>
  </si>
  <si>
    <t>Catalog</t>
  </si>
  <si>
    <t>-40 to 85</t>
  </si>
  <si>
    <t>DSBGA,VQFN</t>
  </si>
  <si>
    <t>正在供货</t>
  </si>
  <si>
    <t>音频开关</t>
  </si>
  <si>
    <t>-</t>
  </si>
  <si>
    <t>Catalog</t>
  </si>
  <si>
    <t>-40 to 85</t>
  </si>
  <si>
    <t>DSBGA</t>
  </si>
  <si>
    <t>正在供货</t>
  </si>
  <si>
    <t>音频开关</t>
  </si>
  <si>
    <t>Catalog</t>
  </si>
  <si>
    <t>-40 to 85</t>
  </si>
  <si>
    <t>DSBGA,WQFN</t>
  </si>
  <si>
    <t>正在供货</t>
  </si>
  <si>
    <t>音频开关</t>
  </si>
  <si>
    <t>Catalog</t>
  </si>
  <si>
    <t>-40 to 85</t>
  </si>
  <si>
    <t>UQFN</t>
  </si>
  <si>
    <t>正在供货</t>
  </si>
  <si>
    <t>音频开关</t>
  </si>
  <si>
    <t>Catalog</t>
  </si>
  <si>
    <t>-40 to 85</t>
  </si>
  <si>
    <t>DSBGA</t>
  </si>
  <si>
    <t>正在供货</t>
  </si>
  <si>
    <t>音频开关</t>
  </si>
  <si>
    <t>Catalog</t>
  </si>
  <si>
    <t>-40 to 85</t>
  </si>
  <si>
    <t>UQFN</t>
  </si>
  <si>
    <t>正在供货</t>
  </si>
  <si>
    <t>SPDIF 收发器</t>
  </si>
  <si>
    <t>Catalog</t>
  </si>
  <si>
    <t>-40 to 85</t>
  </si>
  <si>
    <t>LQFP</t>
  </si>
  <si>
    <t>正在供货</t>
  </si>
  <si>
    <t>SPDIF 收发器</t>
  </si>
  <si>
    <t>Catalog</t>
  </si>
  <si>
    <t>-40 to 85</t>
  </si>
  <si>
    <t>LQFP</t>
  </si>
  <si>
    <t>正在供货</t>
  </si>
  <si>
    <t>音频开关</t>
  </si>
  <si>
    <t>Catalog</t>
  </si>
  <si>
    <t>-40 to 85</t>
  </si>
  <si>
    <t>DSBGA</t>
  </si>
  <si>
    <t>正在供货</t>
  </si>
  <si>
    <t>采样率转换器</t>
  </si>
  <si>
    <t>Automotive</t>
  </si>
  <si>
    <t>-40 to 85</t>
  </si>
  <si>
    <t>SSOP</t>
  </si>
  <si>
    <t>正在供货</t>
  </si>
  <si>
    <t>音频开关</t>
  </si>
  <si>
    <t>Catalog</t>
  </si>
  <si>
    <t>-40 to 85</t>
  </si>
  <si>
    <t>DSBGA,VSON,VSSOP</t>
  </si>
  <si>
    <t>正在供货</t>
  </si>
  <si>
    <t>音频开关</t>
  </si>
  <si>
    <t>Catalog</t>
  </si>
  <si>
    <t>-40 to 85</t>
  </si>
  <si>
    <t>DSBGA,VSON,VSSOP</t>
  </si>
  <si>
    <t>正在供货</t>
  </si>
  <si>
    <t>SPDIF 收发器</t>
  </si>
  <si>
    <t>Automotive</t>
  </si>
  <si>
    <t>-40 to 85</t>
  </si>
  <si>
    <t>TSSOP</t>
  </si>
  <si>
    <t>正在供货</t>
  </si>
  <si>
    <t>SPDIF 收发器</t>
  </si>
  <si>
    <t>Catalog</t>
  </si>
  <si>
    <t>-40 to 85</t>
  </si>
  <si>
    <t>TSSOP</t>
  </si>
  <si>
    <t>正在供货</t>
  </si>
  <si>
    <t>SPDIF 收发器</t>
  </si>
  <si>
    <t>Catalog</t>
  </si>
  <si>
    <t>-40 to 85</t>
  </si>
  <si>
    <t>TQFP</t>
  </si>
  <si>
    <t>正在供货</t>
  </si>
  <si>
    <t>采样率转换器</t>
  </si>
  <si>
    <t>Catalog</t>
  </si>
  <si>
    <t>-40 to 85</t>
  </si>
  <si>
    <t>TQFP</t>
  </si>
  <si>
    <t>正在供货</t>
  </si>
  <si>
    <t>采样率转换器</t>
  </si>
  <si>
    <t>Catalog</t>
  </si>
  <si>
    <t>-40 to 85</t>
  </si>
  <si>
    <t>TQFP</t>
  </si>
  <si>
    <t>正在供货</t>
  </si>
  <si>
    <t>采样率转换器</t>
  </si>
  <si>
    <t>Catalog</t>
  </si>
  <si>
    <t>-40 to 85</t>
  </si>
  <si>
    <t>TQFP</t>
  </si>
  <si>
    <t>正在供货</t>
  </si>
  <si>
    <t>采样率转换器</t>
  </si>
  <si>
    <t>Catalog</t>
  </si>
  <si>
    <t>-40 to 85</t>
  </si>
  <si>
    <t>TQFP</t>
  </si>
  <si>
    <t>正在供货</t>
  </si>
  <si>
    <t>采样率转换器</t>
  </si>
  <si>
    <t>Catalog</t>
  </si>
  <si>
    <t>-40 to 85</t>
  </si>
  <si>
    <t>SSOP</t>
  </si>
  <si>
    <t>正在供货</t>
  </si>
  <si>
    <t>采样率转换器</t>
  </si>
  <si>
    <t>Catalog</t>
  </si>
  <si>
    <t>-40 to 85</t>
  </si>
  <si>
    <t>SSOP</t>
  </si>
  <si>
    <t>正在供货</t>
  </si>
  <si>
    <t>采样率转换器</t>
  </si>
  <si>
    <t>Catalog</t>
  </si>
  <si>
    <t>-40 to 85</t>
  </si>
  <si>
    <t>SSOP</t>
  </si>
  <si>
    <t>正在供货</t>
  </si>
  <si>
    <t>SPDIF 收发器</t>
  </si>
  <si>
    <t>Catalog</t>
  </si>
  <si>
    <t>-40 to 85</t>
  </si>
  <si>
    <t>TSSOP</t>
  </si>
  <si>
    <t>正在供货</t>
  </si>
  <si>
    <t>SPDIF 收发器</t>
  </si>
  <si>
    <t>Catalog</t>
  </si>
  <si>
    <t>-40 to 85</t>
  </si>
  <si>
    <t>TSSOP</t>
  </si>
  <si>
    <t>正在供货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</si>
</sst>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>
</numFmts>
  <fonts count="6">
    <font>
      <sz val="11"/>
      <color theme="1" rgb="FF000000"/>
      <name val="Calibri"/>
      <family val="2"/>
      <scheme val="minor"/>
    </font>
    <font>
      <sz val="15"/>
      <color rgb="000"/>
      <name val="Arial"/>
      <shadow/>
    </font>
    <font>
      <sz val="13"/>
      <color rgb="FF000000"/>
      <name val="Arial"/>
    </font>
    <font>
      <sz val="11"/>
      <color rgb="FF000000"/>
      <name val="Arial"/>
    </font>
    <font>
      <sz val="11"/>
      <color rgb="FF007c8c"/>
      <name val="Calibri"/>
      <u val="single"/>
    </font>
    <font>
      <sz val="13"/>
      <color rgb="FF007c8c"/>
      <name val="Arial"/>
      <u val="single"/>
    </font>
  </fonts>
  <fills count="4">
    <fill>
      <patternFill patternType="none"/>
    </fill>
    <fill>
      <patternFill patternType="gray125"/>
    </fill>
    <fill>
      <patternFill patternType="solid">
        <fgColor rgb="FFe0e0e0"/>
      </patternFill>
    </fill>
    <fill>
      <patternFill patternType="solid">
        <fgColor rgb="FFcc0000"/>
      </patternFill>
    </fill>
  </fills>
  <borders count="2">
    <border>
      <left/>
      <right/>
      <top/>
      <bottom/>
      <diagonal/>
    </border>
    <border>
      <left style="thin">
        <color rgb="000"/>
      </left>
      <right style="thin">
        <color rgb="000"/>
      </right>
      <top style="medium">
        <color rgb="000"/>
      </top>
      <bottom style="medium">
        <color rgb="000"/>
      </bottom>
      <diagonal>
        <color rgb="FF000000"/>
      </diagonal>
    </border>
  </borders>
  <cellStyleXfs count="1">
    <xf borderId="0" fillId="0" fontId="0" numFmtId="0"/>
  </cellStyleXfs>
  <cellXfs count="7">
    <xf borderId="0" fillId="0" fontId="0" numFmtId="0" xfId="0"/>
    <xf applyAlignment="1" applyBorder="1" applyFill="1" borderId="1" fillId="2" applyFont="1" fontId="1" numFmtId="0" xfId="0">
      <alignment horizontal="center" indent="1" vertical="center"/>
    </xf>
    <xf applyAlignment="1" applyBorder="1" borderId="1" fillId="0" applyFont="1" fontId="2" numFmtId="0" xfId="0">
      <alignment indent="1" wrapText="true"/>
    </xf>
    <xf applyFill="1" borderId="0" fillId="3" applyFont="1" fontId="3" numFmtId="0" xfId="0"/>
    <xf applyAlignment="1" borderId="0" fillId="0" applyFont="1" fontId="2" numFmtId="0" xfId="0">
      <alignment horizontal="left" wrapText="true"/>
    </xf>
    <xf borderId="0" fillId="0" applyFont="1" fontId="4" numFmtId="0" xfId="0"/>
    <xf applyAlignment="1" borderId="0" fillId="0" applyFont="1" fontId="5" numFmtId="0" xfId="0">
      <alignment horizontal="left" wrapText="true"/>
    </xf>
  </cellXfs>
  <cellStyles count="1">
    <cellStyle builtinId="0" name="Normal" xfId="0"/>
  </cellStyles>
  <tableStyles count="0" defaultPivotStyle="PivotStyleLight16" defaultTableStyle="TableStyleMedium2"/>
</styleSheet>
</file>

<file path=xl/_rels/workbook.xml.rels><?xml version="1.0" encoding="UTF-8" standalone="yes" ?><Relationships xmlns="http://schemas.openxmlformats.org/package/2006/relationships">
<Relationship Id="rId1" Type="http://schemas.openxmlformats.org/officeDocument/2006/relationships/worksheet" Target="worksheets/sheet1.xml"/>
<Relationship Id="rId2" Type="http://schemas.openxmlformats.org/officeDocument/2006/relationships/theme" Target="theme/theme1.xml"/>
<Relationship Id="rId3" Type="http://schemas.openxmlformats.org/officeDocument/2006/relationships/styles" Target="styles.xml"/>
<Relationship Id="rId4" Type="http://schemas.openxmlformats.org/officeDocument/2006/relationships/sharedStrings" Target="sharedStrings.xml"/>
</Relationships>

</file>

<file path=xl/drawings/_rels/drawing1.xml.rels><?xml version="1.0" encoding="UTF-8" standalone="yes" ?><Relationships xmlns="http://schemas.openxmlformats.org/package/2006/relationships">
<Relationship Id="rId1" Type="http://schemas.openxmlformats.org/officeDocument/2006/relationships/image" Target="../media/image1.png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absolute">
    <xdr:from>
      <xdr:col>0</xdr:col>
      <xdr:colOff>0</xdr:colOff>
      <xdr:row>0</xdr:row>
      <xdr:rowOff>0</xdr:rowOff>
    </xdr:from>
    <xdr:to>
      <xdr:col>0</xdr:col>
      <xdr:colOff>2667000</xdr:colOff>
      <xdr:row>0</xdr:row>
      <xdr:rowOff>342900</xdr:rowOff>
    </xdr:to>
    <xdr:pic>
      <xdr:nvPicPr>
        <xdr:cNvPr id="1" name="logo">
          <a:extLst>
            <a:ext uri="{FF2B5EF4-FFF2-40B4-BE49-F238E27FC236}">
              <a16:creationId xmlns:a16="http://schemas.microsoft.com/office/drawing/2014/main" id="{822E6D20-D7BC-2841-A643-D49A6EF008A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0" y="0"/>
          <a:ext cx="26670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 ?><Relationships xmlns="http://schemas.openxmlformats.org/package/2006/relationships">
<Relationship Id="rId1" Type="http://schemas.openxmlformats.org/officeDocument/2006/relationships/drawing" Target="../drawings/drawing1.xml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/>
  </sheetPr>
  <sheetFormatPr baseColWidth="10" defaultRowHeight="16"/>
  <cols>
    <col min="1" max="1" width="43" hidden="0" bestFit="0" customWidth="1"/>
    <col min="2" max="2" width="43" hidden="0" bestFit="0" customWidth="1"/>
    <col min="3" max="3" width="43" hidden="0" bestFit="0" customWidth="1"/>
    <col min="4" max="4" width="43" hidden="0" bestFit="0" customWidth="1"/>
    <col min="5" max="5" width="43" hidden="0" bestFit="0" customWidth="1"/>
    <col min="6" max="6" width="43" hidden="0" bestFit="0" customWidth="1"/>
    <col min="7" max="7" width="43" hidden="0" bestFit="0" customWidth="1"/>
    <col min="8" max="8" width="43" hidden="0" bestFit="0" customWidth="1"/>
    <col min="9" max="9" width="43" hidden="0" bestFit="0" customWidth="1"/>
    <col min="10" max="10" width="43" hidden="0" bestFit="0" customWidth="1"/>
  </cols>
  <sheetData>
    <row r="1" hidden="0" ht="45" customHeight="1" spans="1:1">
      <c r="A1" t="e">
        <v/>
      </c>
      <c r="B1"/>
    </row>
    <row r="2" hidden="0" ht="10" customHeight="1" spans="1: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idden="0" ht="30" customHeight="1" spans="1:1">
</row>
    <row r="4" hidden="0" ht="30" customHeight="1" spans="1:1">
      <c r="A4" t="inlineStr" s="1">
        <is>
          <t>下载详细信息</t>
        </is>
      </c>
      <c r="B4" s="1"/>
    </row>
    <row r="5" hidden="0" ht="30" customHeight="1" spans="1:1">
      <c r="A5" t="inlineStr" s="2">
        <is>
          <t>以下项的参数详细信息：</t>
        </is>
      </c>
      <c r="B5" t="inlineStr" s="2">
        <is>
          <t>Audio interface ICs</t>
        </is>
      </c>
    </row>
    <row r="6" hidden="0" ht="30" customHeight="1" spans="1:1">
      <c r="A6" t="inlineStr" s="2">
        <is>
          <t>文件生成日期：</t>
        </is>
      </c>
      <c r="B6" t="inlineStr" s="2">
        <is>
          <t>06 4月 2024 12:53 </t>
        </is>
      </c>
    </row>
    <row r="7" hidden="0" ht="30" customHeight="1" spans="1:1">
      <c r="A7" t="inlineStr" s="2">
        <is>
          <t>筛选器详细信息：</t>
        </is>
      </c>
      <c r="B7" t="inlineStr" s="2">
        <is>
          <t>https://www.ti.com.cn/zh-cn/audio-ic/interface/products.html</t>
        </is>
      </c>
    </row>
    <row r="8" hidden="0" ht="30" customHeight="1" spans="1:1">
      <c r="A8" t="inlineStr" s="2">
        <is>
          <t>注：</t>
        </is>
      </c>
      <c r="B8" t="inlineStr" s="2">
        <is>
          <t>此文件仅包含已启用的列。要查看更多数据，请在 TI.com 上启用其他列并重新导出</t>
        </is>
      </c>
    </row>
    <row r="9" hidden="0" ht="30" customHeight="1" spans="1:1">
      <c r="A9" t="inlineStr" s="2">
        <is>
          <t>注：</t>
        </is>
      </c>
      <c r="B9" t="inlineStr" s="2">
        <is>
          <t>要隐藏可订购器件型号详细信息，请选择所有内容，前往“数据”选项卡，并点击“隐藏详细信息”</t>
        </is>
      </c>
    </row>
    <row r="10" hidden="0" ht="30" customHeight="1" spans="1:1">
</row>
    <row r="11" hidden="0" ht="45" customHeight="1" spans="1:1">
      <c r="A11" t="s" s="1">
        <v>0</v>
      </c>
      <c r="B11" t="s" s="1">
        <v>1</v>
      </c>
      <c r="C11" t="s" s="1">
        <v>2</v>
      </c>
      <c r="D11" t="s" s="1">
        <v>3</v>
      </c>
      <c r="E11" t="s" s="1">
        <v>4</v>
      </c>
      <c r="F11" t="s" s="1">
        <v>5</v>
      </c>
      <c r="G11" t="s" s="1">
        <v>6</v>
      </c>
      <c r="H11" t="s" s="1">
        <v>7</v>
      </c>
      <c r="I11" t="s" s="1">
        <v>8</v>
      </c>
      <c r="J11" t="s" s="1">
        <v>9</v>
      </c>
    </row>
    <row r="12" hidden="0" ht="30" customHeight="1" spans="1:1">
      <c r="A12" t="str" s="6">
        <f>HYPERLINK("https://www.ti.com.cn/product/cn/DIX4192-Q1", "DIX4192-Q1")</f>
      </c>
      <c r="B12" t="s" s="4">
        <v>10</v>
      </c>
      <c r="C12" t="str" s="6">
        <f>HYPERLINK("https://www.ti.com.cn/cn/lit/gpn/DIX4192-Q1", "PDF data sheet")</f>
      </c>
      <c r="D12" t="str" s="6">
        <f>HYPERLINK("https://www.ti.com.cn/document-viewer/cn/DIX4192-Q1/datasheet", "HTML data sheet")</f>
      </c>
      <c r="E12" t="s" s="4">
        <v>11</v>
      </c>
      <c r="F12" t="s" s="4">
        <v>12</v>
      </c>
      <c r="G12" t="s" s="4">
        <v>13</v>
      </c>
      <c r="H12" t="n" s="4">
        <v>48</v>
      </c>
      <c r="I12" t="n" s="4">
        <v>3.889</v>
      </c>
      <c r="J12" t="s" s="4">
        <v>14</v>
      </c>
    </row>
    <row r="13" hidden="0" ht="30" customHeight="1" spans="1:1">
      <c r="A13" t="str" s="6">
        <f>HYPERLINK("https://www.ti.com.cn/product/cn/TS5A22364-Q1", "TS5A22364-Q1")</f>
      </c>
      <c r="B13" t="s" s="4">
        <v>15</v>
      </c>
      <c r="C13" t="str" s="6">
        <f>HYPERLINK("https://www.ti.com.cn/cn/lit/gpn/TS5A22364-Q1", "PDF data sheet")</f>
      </c>
      <c r="D13" t="str" s="6">
        <f>HYPERLINK("https://www.ti.com.cn/document-viewer/cn/TS5A22364-Q1/datasheet", "HTML data sheet")</f>
      </c>
      <c r="E13" t="s" s="4">
        <v>16</v>
      </c>
      <c r="F13" t="s" s="4">
        <v>17</v>
      </c>
      <c r="G13" t="s" s="4">
        <v>18</v>
      </c>
      <c r="H13" t="n" s="4">
        <v>10</v>
      </c>
      <c r="I13" t="n" s="4">
        <v>0.366</v>
      </c>
      <c r="J13" t="s" s="4">
        <v>19</v>
      </c>
    </row>
    <row r="14" hidden="0" ht="30" customHeight="1" spans="1:1">
      <c r="A14" t="str" s="6">
        <f>HYPERLINK("https://www.ti.com.cn/product/cn/TS3A227E", "TS3A227E")</f>
      </c>
      <c r="B14" t="s" s="4">
        <v>20</v>
      </c>
      <c r="C14" t="str" s="6">
        <f>HYPERLINK("https://www.ti.com.cn/cn/lit/gpn/TS3A227E", "PDF data sheet")</f>
      </c>
      <c r="D14" t="str" s="6">
        <f>HYPERLINK("https://www.ti.com.cn/document-viewer/cn/TS3A227E/datasheet", "HTML data sheet")</f>
      </c>
      <c r="E14" t="s" s="4">
        <v>21</v>
      </c>
      <c r="F14" t="s" s="4">
        <v>22</v>
      </c>
      <c r="G14" t="s" s="4">
        <v>23</v>
      </c>
      <c r="H14" t="n" s="4">
        <v>16</v>
      </c>
      <c r="I14" t="n" s="4">
        <v>0.601</v>
      </c>
      <c r="J14" t="s" s="4">
        <v>24</v>
      </c>
    </row>
    <row r="15" hidden="0" ht="30" customHeight="1" spans="1:1">
      <c r="A15" t="str" s="6">
        <f>HYPERLINK("https://www.ti.com.cn/product/cn/TS3A226AE", "TS3A226AE")</f>
      </c>
      <c r="B15" t="s" s="4">
        <v>25</v>
      </c>
      <c r="C15" t="str" s="6">
        <f>HYPERLINK("https://www.ti.com.cn/cn/lit/gpn/TS3A226AE", "PDF data sheet")</f>
      </c>
      <c r="D15" t="s" s="6">
        <v>26</v>
      </c>
      <c r="E15" t="s" s="4">
        <v>27</v>
      </c>
      <c r="F15" t="s" s="4">
        <v>28</v>
      </c>
      <c r="G15" t="s" s="4">
        <v>29</v>
      </c>
      <c r="H15" t="n" s="4">
        <v>9</v>
      </c>
      <c r="I15" t="n" s="4">
        <v>0.242</v>
      </c>
      <c r="J15" t="s" s="4">
        <v>30</v>
      </c>
    </row>
    <row r="16" hidden="0" ht="30" customHeight="1" spans="1:1">
      <c r="A16" t="str" s="6">
        <f>HYPERLINK("https://www.ti.com.cn/product/cn/TS3A225E", "TS3A225E")</f>
      </c>
      <c r="B16" t="s" s="4">
        <v>31</v>
      </c>
      <c r="C16" t="str" s="6">
        <f>HYPERLINK("https://www.ti.com.cn/cn/lit/gpn/TS3A225E", "PDF data sheet")</f>
      </c>
      <c r="D16" t="s" s="6">
        <v>26</v>
      </c>
      <c r="E16" t="s" s="4">
        <v>32</v>
      </c>
      <c r="F16" t="s" s="4">
        <v>33</v>
      </c>
      <c r="G16" t="s" s="4">
        <v>34</v>
      </c>
      <c r="H16" t="n" s="4">
        <v>16</v>
      </c>
      <c r="I16" t="n" s="4">
        <v>0.281</v>
      </c>
      <c r="J16" t="s" s="4">
        <v>35</v>
      </c>
    </row>
    <row r="17" hidden="0" ht="30" customHeight="1" spans="1:1">
      <c r="A17" t="str" s="6">
        <f>HYPERLINK("https://www.ti.com.cn/product/cn/TS3USBA225", "TS3USBA225")</f>
      </c>
      <c r="B17" t="s" s="4">
        <v>36</v>
      </c>
      <c r="C17" t="str" s="6">
        <f>HYPERLINK("https://www.ti.com.cn/cn/lit/gpn/TS3USBA225", "PDF data sheet")</f>
      </c>
      <c r="D17" t="str" s="6">
        <f>HYPERLINK("https://www.ti.com.cn/document-viewer/cn/TS3USBA225/datasheet", "HTML data sheet")</f>
      </c>
      <c r="E17" t="s" s="4">
        <v>37</v>
      </c>
      <c r="F17" t="s" s="4">
        <v>38</v>
      </c>
      <c r="G17" t="s" s="4">
        <v>39</v>
      </c>
      <c r="H17" t="n" s="4">
        <v>12</v>
      </c>
      <c r="I17" t="n" s="4">
        <v>0.378</v>
      </c>
      <c r="J17" t="s" s="4">
        <v>40</v>
      </c>
    </row>
    <row r="18" hidden="0" ht="30" customHeight="1" spans="1:1">
      <c r="A18" t="str" s="6">
        <f>HYPERLINK("https://www.ti.com.cn/product/cn/TS3A26746E", "TS3A26746E")</f>
      </c>
      <c r="B18" t="s" s="4">
        <v>41</v>
      </c>
      <c r="C18" t="str" s="6">
        <f>HYPERLINK("https://www.ti.com.cn/cn/lit/gpn/TS3A26746E", "PDF data sheet")</f>
      </c>
      <c r="D18" t="s" s="6">
        <v>26</v>
      </c>
      <c r="E18" t="s" s="4">
        <v>42</v>
      </c>
      <c r="F18" t="s" s="4">
        <v>43</v>
      </c>
      <c r="G18" t="s" s="4">
        <v>44</v>
      </c>
      <c r="H18" t="n" s="4">
        <v>6</v>
      </c>
      <c r="I18" t="n" s="4">
        <v>0.207</v>
      </c>
      <c r="J18" t="s" s="4">
        <v>45</v>
      </c>
    </row>
    <row r="19" hidden="0" ht="30" customHeight="1" spans="1:1">
      <c r="A19" t="str" s="6">
        <f>HYPERLINK("https://www.ti.com.cn/product/cn/TS5USBA224", "TS5USBA224")</f>
      </c>
      <c r="B19" t="s" s="4">
        <v>46</v>
      </c>
      <c r="C19" t="str" s="6">
        <f>HYPERLINK("https://www.ti.com.cn/cn/lit/gpn/TS5USBA224", "PDF data sheet")</f>
      </c>
      <c r="D19" t="s" s="6">
        <v>26</v>
      </c>
      <c r="E19" t="s" s="4">
        <v>47</v>
      </c>
      <c r="F19" t="s" s="4">
        <v>48</v>
      </c>
      <c r="G19" t="s" s="4">
        <v>49</v>
      </c>
      <c r="H19" t="n" s="4">
        <v>10</v>
      </c>
      <c r="I19" t="n" s="4">
        <v>0.24</v>
      </c>
      <c r="J19" t="s" s="4">
        <v>50</v>
      </c>
    </row>
    <row r="20" hidden="0" ht="30" customHeight="1" spans="1:1">
      <c r="A20" t="str" s="6">
        <f>HYPERLINK("https://www.ti.com.cn/product/cn/DIX9211", "DIX9211")</f>
      </c>
      <c r="B20" t="s" s="4">
        <v>51</v>
      </c>
      <c r="C20" t="str" s="6">
        <f>HYPERLINK("https://www.ti.com.cn/cn/lit/gpn/DIX9211", "PDF data sheet")</f>
      </c>
      <c r="D20" t="s" s="6">
        <v>26</v>
      </c>
      <c r="E20" t="s" s="4">
        <v>52</v>
      </c>
      <c r="F20" t="s" s="4">
        <v>53</v>
      </c>
      <c r="G20" t="s" s="4">
        <v>54</v>
      </c>
      <c r="H20" t="n" s="4">
        <v>48</v>
      </c>
      <c r="I20" t="n" s="4">
        <v>1.156</v>
      </c>
      <c r="J20" t="s" s="4">
        <v>55</v>
      </c>
    </row>
    <row r="21" hidden="0" ht="30" customHeight="1" spans="1:1">
      <c r="A21" t="str" s="6">
        <f>HYPERLINK("https://www.ti.com.cn/product/cn/PCM9211", "PCM9211")</f>
      </c>
      <c r="B21" t="s" s="4">
        <v>56</v>
      </c>
      <c r="C21" t="str" s="6">
        <f>HYPERLINK("https://www.ti.com.cn/cn/lit/gpn/PCM9211", "PDF data sheet")</f>
      </c>
      <c r="D21" t="str" s="6">
        <f>HYPERLINK("https://www.ti.com.cn/document-viewer/cn/PCM9211/datasheet", "HTML data sheet")</f>
      </c>
      <c r="E21" t="s" s="4">
        <v>57</v>
      </c>
      <c r="F21" t="s" s="4">
        <v>58</v>
      </c>
      <c r="G21" t="s" s="4">
        <v>59</v>
      </c>
      <c r="H21" t="n" s="4">
        <v>48</v>
      </c>
      <c r="I21" t="n" s="4">
        <v>1.156</v>
      </c>
      <c r="J21" t="s" s="4">
        <v>60</v>
      </c>
    </row>
    <row r="22" hidden="0" ht="30" customHeight="1" spans="1:1">
      <c r="A22" t="str" s="6">
        <f>HYPERLINK("https://www.ti.com.cn/product/cn/TS5A22366", "TS5A22366")</f>
      </c>
      <c r="B22" t="s" s="4">
        <v>61</v>
      </c>
      <c r="C22" t="str" s="6">
        <f>HYPERLINK("https://www.ti.com.cn/cn/lit/gpn/TS5A22366", "PDF data sheet")</f>
      </c>
      <c r="D22" t="s" s="6">
        <v>26</v>
      </c>
      <c r="E22" t="s" s="4">
        <v>62</v>
      </c>
      <c r="F22" t="s" s="4">
        <v>63</v>
      </c>
      <c r="G22" t="s" s="4">
        <v>64</v>
      </c>
      <c r="H22" t="n" s="4">
        <v>12</v>
      </c>
      <c r="I22" t="n" s="4">
        <v>0.326</v>
      </c>
      <c r="J22" t="s" s="4">
        <v>65</v>
      </c>
    </row>
    <row r="23" hidden="0" ht="30" customHeight="1" spans="1:1">
      <c r="A23" t="str" s="6">
        <f>HYPERLINK("https://www.ti.com.cn/product/cn/SRC4190-Q1", "SRC4190-Q1")</f>
      </c>
      <c r="B23" t="s" s="4">
        <v>66</v>
      </c>
      <c r="C23" t="str" s="6">
        <f>HYPERLINK("https://www.ti.com.cn/cn/lit/gpn/SRC4190-Q1", "PDF data sheet")</f>
      </c>
      <c r="D23" t="s" s="6">
        <v>26</v>
      </c>
      <c r="E23" t="s" s="4">
        <v>67</v>
      </c>
      <c r="F23" t="s" s="4">
        <v>68</v>
      </c>
      <c r="G23" t="s" s="4">
        <v>69</v>
      </c>
      <c r="H23" t="n" s="4">
        <v>28</v>
      </c>
      <c r="I23" t="n" s="4">
        <v>3.365</v>
      </c>
      <c r="J23" t="s" s="4">
        <v>70</v>
      </c>
    </row>
    <row r="24" hidden="0" ht="30" customHeight="1" spans="1:1">
      <c r="A24" t="str" s="6">
        <f>HYPERLINK("https://www.ti.com.cn/product/cn/TS5A22362", "TS5A22362")</f>
      </c>
      <c r="B24" t="s" s="4">
        <v>71</v>
      </c>
      <c r="C24" t="str" s="6">
        <f>HYPERLINK("https://www.ti.com.cn/cn/lit/gpn/TS5A22362", "PDF data sheet")</f>
      </c>
      <c r="D24" t="str" s="6">
        <f>HYPERLINK("https://www.ti.com.cn/document-viewer/cn/TS5A22362/datasheet", "HTML data sheet")</f>
      </c>
      <c r="E24" t="s" s="4">
        <v>72</v>
      </c>
      <c r="F24" t="s" s="4">
        <v>73</v>
      </c>
      <c r="G24" t="s" s="4">
        <v>74</v>
      </c>
      <c r="H24" t="n" s="4">
        <v>10</v>
      </c>
      <c r="I24" t="n" s="4">
        <v>0.357</v>
      </c>
      <c r="J24" t="s" s="4">
        <v>75</v>
      </c>
    </row>
    <row r="25" hidden="0" ht="30" customHeight="1" spans="1:1">
      <c r="A25" t="str" s="6">
        <f>HYPERLINK("https://www.ti.com.cn/product/cn/TS5A22364", "TS5A22364")</f>
      </c>
      <c r="B25" t="s" s="4">
        <v>76</v>
      </c>
      <c r="C25" t="str" s="6">
        <f>HYPERLINK("https://www.ti.com.cn/cn/lit/gpn/TS5A22364", "PDF data sheet")</f>
      </c>
      <c r="D25" t="str" s="6">
        <f>HYPERLINK("https://www.ti.com.cn/document-viewer/cn/TS5A22364/datasheet", "HTML data sheet")</f>
      </c>
      <c r="E25" t="s" s="4">
        <v>77</v>
      </c>
      <c r="F25" t="s" s="4">
        <v>78</v>
      </c>
      <c r="G25" t="s" s="4">
        <v>79</v>
      </c>
      <c r="H25" t="n" s="4">
        <v>10</v>
      </c>
      <c r="I25" t="n" s="4">
        <v>0.31</v>
      </c>
      <c r="J25" t="s" s="4">
        <v>80</v>
      </c>
    </row>
    <row r="26" hidden="0" ht="30" customHeight="1" spans="1:1">
      <c r="A26" t="str" s="6">
        <f>HYPERLINK("https://www.ti.com.cn/product/cn/DIR9001-Q1", "DIR9001-Q1")</f>
      </c>
      <c r="B26" t="s" s="4">
        <v>81</v>
      </c>
      <c r="C26" t="str" s="6">
        <f>HYPERLINK("https://www.ti.com.cn/cn/lit/gpn/DIR9001-Q1", "PDF data sheet")</f>
      </c>
      <c r="D26" t="s" s="6">
        <v>26</v>
      </c>
      <c r="E26" t="s" s="4">
        <v>82</v>
      </c>
      <c r="F26" t="s" s="4">
        <v>83</v>
      </c>
      <c r="G26" t="s" s="4">
        <v>84</v>
      </c>
      <c r="H26" t="n" s="4">
        <v>28</v>
      </c>
      <c r="I26" t="n" s="4">
        <v>1.923</v>
      </c>
      <c r="J26" t="s" s="4">
        <v>85</v>
      </c>
    </row>
    <row r="27" hidden="0" ht="30" customHeight="1" spans="1:1">
      <c r="A27" t="str" s="6">
        <f>HYPERLINK("https://www.ti.com.cn/product/cn/DIR9001", "DIR9001")</f>
      </c>
      <c r="B27" t="s" s="4">
        <v>86</v>
      </c>
      <c r="C27" t="str" s="6">
        <f>HYPERLINK("https://www.ti.com.cn/cn/lit/gpn/DIR9001", "PDF data sheet")</f>
      </c>
      <c r="D27" t="s" s="6">
        <v>26</v>
      </c>
      <c r="E27" t="s" s="4">
        <v>87</v>
      </c>
      <c r="F27" t="s" s="4">
        <v>88</v>
      </c>
      <c r="G27" t="s" s="4">
        <v>89</v>
      </c>
      <c r="H27" t="n" s="4">
        <v>28</v>
      </c>
      <c r="I27" t="n" s="4">
        <v>1.629</v>
      </c>
      <c r="J27" t="s" s="4">
        <v>90</v>
      </c>
    </row>
    <row r="28" hidden="0" ht="30" customHeight="1" spans="1:1">
      <c r="A28" t="str" s="6">
        <f>HYPERLINK("https://www.ti.com.cn/product/cn/DIX4192", "DIX4192")</f>
      </c>
      <c r="B28" t="s" s="4">
        <v>91</v>
      </c>
      <c r="C28" t="str" s="6">
        <f>HYPERLINK("https://www.ti.com.cn/cn/lit/gpn/DIX4192", "PDF data sheet")</f>
      </c>
      <c r="D28" t="str" s="6">
        <f>HYPERLINK("https://www.ti.com.cn/document-viewer/cn/DIX4192/datasheet", "HTML data sheet")</f>
      </c>
      <c r="E28" t="s" s="4">
        <v>92</v>
      </c>
      <c r="F28" t="s" s="4">
        <v>93</v>
      </c>
      <c r="G28" t="s" s="4">
        <v>94</v>
      </c>
      <c r="H28" t="n" s="4">
        <v>48</v>
      </c>
      <c r="I28" t="n" s="4">
        <v>3.296</v>
      </c>
      <c r="J28" t="s" s="4">
        <v>95</v>
      </c>
    </row>
    <row r="29" hidden="0" ht="30" customHeight="1" spans="1:1">
      <c r="A29" t="str" s="6">
        <f>HYPERLINK("https://www.ti.com.cn/product/cn/SRC4382", "SRC4382")</f>
      </c>
      <c r="B29" t="s" s="4">
        <v>96</v>
      </c>
      <c r="C29" t="str" s="6">
        <f>HYPERLINK("https://www.ti.com.cn/cn/lit/gpn/SRC4382", "PDF data sheet")</f>
      </c>
      <c r="D29" t="s" s="6">
        <v>26</v>
      </c>
      <c r="E29" t="s" s="4">
        <v>97</v>
      </c>
      <c r="F29" t="s" s="4">
        <v>98</v>
      </c>
      <c r="G29" t="s" s="4">
        <v>99</v>
      </c>
      <c r="H29" t="n" s="4">
        <v>48</v>
      </c>
      <c r="I29" t="n" s="4">
        <v>5.432</v>
      </c>
      <c r="J29" t="s" s="4">
        <v>100</v>
      </c>
    </row>
    <row r="30" hidden="0" ht="30" customHeight="1" spans="1:1">
      <c r="A30" t="str" s="6">
        <f>HYPERLINK("https://www.ti.com.cn/product/cn/SRC4392", "SRC4392")</f>
      </c>
      <c r="B30" t="s" s="4">
        <v>101</v>
      </c>
      <c r="C30" t="str" s="6">
        <f>HYPERLINK("https://www.ti.com.cn/cn/lit/gpn/SRC4392", "PDF data sheet")</f>
      </c>
      <c r="D30" t="s" s="6">
        <v>26</v>
      </c>
      <c r="E30" t="s" s="4">
        <v>102</v>
      </c>
      <c r="F30" t="s" s="4">
        <v>103</v>
      </c>
      <c r="G30" t="s" s="4">
        <v>104</v>
      </c>
      <c r="H30" t="n" s="4">
        <v>48</v>
      </c>
      <c r="I30" t="n" s="4">
        <v>6.79</v>
      </c>
      <c r="J30" t="s" s="4">
        <v>105</v>
      </c>
    </row>
    <row r="31" hidden="0" ht="30" customHeight="1" spans="1:1">
      <c r="A31" t="str" s="6">
        <f>HYPERLINK("https://www.ti.com.cn/product/cn/SRC4184", "SRC4184")</f>
      </c>
      <c r="B31" t="s" s="4">
        <v>106</v>
      </c>
      <c r="C31" t="str" s="6">
        <f>HYPERLINK("https://www.ti.com.cn/cn/lit/gpn/SRC4184", "PDF data sheet")</f>
      </c>
      <c r="D31" t="s" s="6">
        <v>26</v>
      </c>
      <c r="E31" t="s" s="4">
        <v>107</v>
      </c>
      <c r="F31" t="s" s="4">
        <v>108</v>
      </c>
      <c r="G31" t="s" s="4">
        <v>109</v>
      </c>
      <c r="H31" t="n" s="4">
        <v>64</v>
      </c>
      <c r="I31" t="n" s="4">
        <v>5.658</v>
      </c>
      <c r="J31" t="s" s="4">
        <v>110</v>
      </c>
    </row>
    <row r="32" hidden="0" ht="30" customHeight="1" spans="1:1">
      <c r="A32" t="str" s="6">
        <f>HYPERLINK("https://www.ti.com.cn/product/cn/SRC4194", "SRC4194")</f>
      </c>
      <c r="B32" t="s" s="4">
        <v>111</v>
      </c>
      <c r="C32" t="str" s="6">
        <f>HYPERLINK("https://www.ti.com.cn/cn/lit/gpn/SRC4194", "PDF data sheet")</f>
      </c>
      <c r="D32" t="s" s="6">
        <v>26</v>
      </c>
      <c r="E32" t="s" s="4">
        <v>112</v>
      </c>
      <c r="F32" t="s" s="4">
        <v>113</v>
      </c>
      <c r="G32" t="s" s="4">
        <v>114</v>
      </c>
      <c r="H32" t="n" s="4">
        <v>64</v>
      </c>
      <c r="I32" t="n" s="4">
        <v>8.59</v>
      </c>
      <c r="J32" t="s" s="4">
        <v>115</v>
      </c>
    </row>
    <row r="33" hidden="0" ht="30" customHeight="1" spans="1:1">
      <c r="A33" t="str" s="6">
        <f>HYPERLINK("https://www.ti.com.cn/product/cn/SRC4190", "SRC4190")</f>
      </c>
      <c r="B33" t="s" s="4">
        <v>116</v>
      </c>
      <c r="C33" t="str" s="6">
        <f>HYPERLINK("https://www.ti.com.cn/cn/lit/gpn/SRC4190", "PDF data sheet")</f>
      </c>
      <c r="D33" t="str" s="6">
        <f>HYPERLINK("https://www.ti.com.cn/document-viewer/cn/SRC4190/datasheet", "HTML data sheet")</f>
      </c>
      <c r="E33" t="s" s="4">
        <v>117</v>
      </c>
      <c r="F33" t="s" s="4">
        <v>118</v>
      </c>
      <c r="G33" t="s" s="4">
        <v>119</v>
      </c>
      <c r="H33" t="n" s="4">
        <v>28</v>
      </c>
      <c r="I33" t="n" s="4">
        <v>2.852</v>
      </c>
      <c r="J33" t="s" s="4">
        <v>120</v>
      </c>
    </row>
    <row r="34" hidden="0" ht="30" customHeight="1" spans="1:1">
      <c r="A34" t="str" s="6">
        <f>HYPERLINK("https://www.ti.com.cn/product/cn/SRC4192", "SRC4192")</f>
      </c>
      <c r="B34" t="s" s="4">
        <v>121</v>
      </c>
      <c r="C34" t="str" s="6">
        <f>HYPERLINK("https://www.ti.com.cn/cn/lit/gpn/SRC4192", "PDF data sheet")</f>
      </c>
      <c r="D34" t="str" s="6">
        <f>HYPERLINK("https://www.ti.com.cn/document-viewer/cn/SRC4192/datasheet", "HTML data sheet")</f>
      </c>
      <c r="E34" t="s" s="4">
        <v>122</v>
      </c>
      <c r="F34" t="s" s="4">
        <v>123</v>
      </c>
      <c r="G34" t="s" s="4">
        <v>124</v>
      </c>
      <c r="H34" t="n" s="4">
        <v>28</v>
      </c>
      <c r="I34" t="n" s="4">
        <v>4.707</v>
      </c>
      <c r="J34" t="s" s="4">
        <v>125</v>
      </c>
    </row>
    <row r="35" hidden="0" ht="30" customHeight="1" spans="1:1">
      <c r="A35" t="str" s="6">
        <f>HYPERLINK("https://www.ti.com.cn/product/cn/SRC4193", "SRC4193")</f>
      </c>
      <c r="B35" t="s" s="4">
        <v>126</v>
      </c>
      <c r="C35" t="str" s="6">
        <f>HYPERLINK("https://www.ti.com.cn/cn/lit/gpn/SRC4193", "PDF data sheet")</f>
      </c>
      <c r="D35" t="str" s="6">
        <f>HYPERLINK("https://www.ti.com.cn/document-viewer/cn/SRC4193/datasheet", "HTML data sheet")</f>
      </c>
      <c r="E35" t="s" s="4">
        <v>127</v>
      </c>
      <c r="F35" t="s" s="4">
        <v>128</v>
      </c>
      <c r="G35" t="s" s="4">
        <v>129</v>
      </c>
      <c r="H35" t="n" s="4">
        <v>28</v>
      </c>
      <c r="I35" t="n" s="4">
        <v>4.707</v>
      </c>
      <c r="J35" t="s" s="4">
        <v>130</v>
      </c>
    </row>
    <row r="36" hidden="0" ht="30" customHeight="1" spans="1:1">
      <c r="A36" t="str" s="6">
        <f>HYPERLINK("https://www.ti.com.cn/product/cn/DIT4096", "DIT4096")</f>
      </c>
      <c r="B36" t="s" s="4">
        <v>131</v>
      </c>
      <c r="C36" t="str" s="6">
        <f>HYPERLINK("https://www.ti.com.cn/cn/lit/gpn/DIT4096", "PDF data sheet")</f>
      </c>
      <c r="D36" t="s" s="6">
        <v>26</v>
      </c>
      <c r="E36" t="s" s="4">
        <v>132</v>
      </c>
      <c r="F36" t="s" s="4">
        <v>133</v>
      </c>
      <c r="G36" t="s" s="4">
        <v>134</v>
      </c>
      <c r="H36" t="n" s="4">
        <v>28</v>
      </c>
      <c r="I36" t="n" s="4">
        <v>1.268</v>
      </c>
      <c r="J36" t="s" s="4">
        <v>135</v>
      </c>
    </row>
    <row r="37" hidden="0" ht="30" customHeight="1" spans="1:1">
      <c r="A37" t="str" s="6">
        <f>HYPERLINK("https://www.ti.com.cn/product/cn/DIT4192", "DIT4192")</f>
      </c>
      <c r="B37" t="s" s="4">
        <v>136</v>
      </c>
      <c r="C37" t="str" s="6">
        <f>HYPERLINK("https://www.ti.com.cn/cn/lit/gpn/DIT4192", "PDF data sheet")</f>
      </c>
      <c r="D37" t="s" s="6">
        <v>26</v>
      </c>
      <c r="E37" t="s" s="4">
        <v>137</v>
      </c>
      <c r="F37" t="s" s="4">
        <v>138</v>
      </c>
      <c r="G37" t="s" s="4">
        <v>139</v>
      </c>
      <c r="H37" t="n" s="4">
        <v>28</v>
      </c>
      <c r="I37" t="n" s="4">
        <v>2.051</v>
      </c>
      <c r="J37" t="s" s="4">
        <v>140</v>
      </c>
    </row>
  </sheetData>
  <mergeCells count="3">
    <mergeCell ref="A1:B1"/>
    <mergeCell ref="A2:P2"/>
    <mergeCell ref="A4:B4"/>
  </mergeCells>
  <pageMargins bottom="0.75" footer="0.3" header="0.3" left="0.7" right="0.7" top="0.75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 Grid</dc:creator>
  <dc:title>Workbook</dc:title>
  <dcterms:created xsi:type="dcterms:W3CDTF">2024-04-06T04:53:14.504Z</dcterms:created>
  <dcterms:modified xsi:type="dcterms:W3CDTF">2024-04-06T04:53:14.504Z</dcterms:modified>
</cp:coreProperties>
</file>